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565" windowHeight="5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'Sheet1'!$A$1:$K$76</definedName>
  </definedNames>
  <calcPr fullCalcOnLoad="1"/>
</workbook>
</file>

<file path=xl/sharedStrings.xml><?xml version="1.0" encoding="utf-8"?>
<sst xmlns="http://schemas.openxmlformats.org/spreadsheetml/2006/main" count="83" uniqueCount="13">
  <si>
    <t>周波数</t>
  </si>
  <si>
    <t>コンデンサ</t>
  </si>
  <si>
    <t>コイル</t>
  </si>
  <si>
    <t>μH</t>
  </si>
  <si>
    <t>リアクタンス</t>
  </si>
  <si>
    <t>インダクタンス</t>
  </si>
  <si>
    <t>Ω</t>
  </si>
  <si>
    <t>Ω</t>
  </si>
  <si>
    <t>pF</t>
  </si>
  <si>
    <t>MHz</t>
  </si>
  <si>
    <t>周波数MHｚのセルとコンデンサpFのセルに任意の数値を入れると、コイル値、リアクタンス値，インダクタンス値が計算されます。</t>
  </si>
  <si>
    <t>ツエップアンテナLC計算表</t>
  </si>
  <si>
    <t>JA5BRN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</si>
</sst>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0.0000_ "/>
    <numFmt numFmtId="181" formatCode="0.00000_ "/>
    <numFmt numFmtId="182" formatCode="0.000000_ "/>
    <numFmt numFmtId="183" formatCode="0.0000000_ "/>
    <numFmt numFmtId="184" formatCode="0.00000000_ "/>
    <numFmt numFmtId="185" formatCode="0.000000000_ "/>
    <numFmt numFmtId="186" formatCode="0;_栀"/>
    <numFmt numFmtId="187" formatCode="0;_退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24" borderId="0" xfId="0" applyNumberFormat="1" applyFill="1" applyBorder="1" applyAlignment="1">
      <alignment vertical="center"/>
    </xf>
    <xf numFmtId="178" fontId="0" fillId="22" borderId="0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87" fontId="0" fillId="0" borderId="11" xfId="0" applyNumberFormat="1" applyBorder="1" applyAlignment="1">
      <alignment vertical="center"/>
    </xf>
    <xf numFmtId="0" fontId="0" fillId="24" borderId="11" xfId="0" applyFill="1" applyBorder="1" applyAlignment="1">
      <alignment vertical="center"/>
    </xf>
    <xf numFmtId="177" fontId="0" fillId="24" borderId="11" xfId="0" applyNumberFormat="1" applyFill="1" applyBorder="1" applyAlignment="1">
      <alignment vertical="center"/>
    </xf>
    <xf numFmtId="187" fontId="0" fillId="24" borderId="11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24" borderId="18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8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48">
      <selection activeCell="O63" sqref="O63"/>
    </sheetView>
  </sheetViews>
  <sheetFormatPr defaultColWidth="9.00390625" defaultRowHeight="13.5"/>
  <cols>
    <col min="3" max="3" width="10.00390625" style="0" customWidth="1"/>
    <col min="4" max="4" width="11.00390625" style="0" customWidth="1"/>
    <col min="5" max="5" width="13.00390625" style="0" customWidth="1"/>
    <col min="6" max="6" width="6.375" style="0" customWidth="1"/>
    <col min="10" max="10" width="11.50390625" style="0" customWidth="1"/>
    <col min="11" max="11" width="13.125" style="0" customWidth="1"/>
    <col min="13" max="13" width="0.12890625" style="0" customWidth="1"/>
    <col min="14" max="14" width="9.00390625" style="0" hidden="1" customWidth="1"/>
  </cols>
  <sheetData>
    <row r="1" spans="1:11" ht="2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4:11" ht="17.25">
      <c r="D2" s="34" t="s">
        <v>12</v>
      </c>
      <c r="E2" s="34"/>
      <c r="F2" s="34"/>
      <c r="G2" s="34"/>
      <c r="H2" s="34"/>
      <c r="I2" s="34"/>
      <c r="J2" s="34"/>
      <c r="K2" s="34"/>
    </row>
    <row r="4" spans="1:11" ht="13.5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ht="14.25" thickBot="1"/>
    <row r="6" spans="1:11" ht="13.5">
      <c r="A6" s="13" t="s">
        <v>0</v>
      </c>
      <c r="B6" s="1" t="s">
        <v>1</v>
      </c>
      <c r="C6" s="14" t="s">
        <v>2</v>
      </c>
      <c r="D6" s="1" t="s">
        <v>4</v>
      </c>
      <c r="E6" s="15" t="s">
        <v>5</v>
      </c>
      <c r="F6" s="2"/>
      <c r="G6" s="13" t="s">
        <v>0</v>
      </c>
      <c r="H6" s="1" t="s">
        <v>1</v>
      </c>
      <c r="I6" s="14" t="s">
        <v>2</v>
      </c>
      <c r="J6" s="1" t="s">
        <v>4</v>
      </c>
      <c r="K6" s="15" t="s">
        <v>5</v>
      </c>
    </row>
    <row r="7" spans="1:11" ht="14.25" thickBot="1">
      <c r="A7" s="25" t="s">
        <v>9</v>
      </c>
      <c r="B7" s="26" t="s">
        <v>8</v>
      </c>
      <c r="C7" s="27" t="s">
        <v>3</v>
      </c>
      <c r="D7" s="26" t="s">
        <v>6</v>
      </c>
      <c r="E7" s="28" t="s">
        <v>7</v>
      </c>
      <c r="F7" s="2"/>
      <c r="G7" s="25" t="s">
        <v>9</v>
      </c>
      <c r="H7" s="26" t="s">
        <v>8</v>
      </c>
      <c r="I7" s="27" t="s">
        <v>3</v>
      </c>
      <c r="J7" s="26" t="s">
        <v>6</v>
      </c>
      <c r="K7" s="28" t="s">
        <v>6</v>
      </c>
    </row>
    <row r="8" spans="1:11" ht="13.5">
      <c r="A8" s="17">
        <v>3.757</v>
      </c>
      <c r="B8" s="6">
        <v>30</v>
      </c>
      <c r="C8" s="7">
        <f>(1/(2*3.14*A8))*(1/(2*3.14*A8))/B8*10^6</f>
        <v>59.87934866523836</v>
      </c>
      <c r="D8" s="8">
        <f>(1/(2*3.14*A8*B8))*10^6</f>
        <v>1412.790957233687</v>
      </c>
      <c r="E8" s="18">
        <f>2*3.14*A8*C8</f>
        <v>1412.7909572336873</v>
      </c>
      <c r="F8" s="3"/>
      <c r="G8" s="17">
        <v>7.195</v>
      </c>
      <c r="H8" s="6">
        <v>30</v>
      </c>
      <c r="I8" s="7">
        <f>(1/(2*3.14*G8))*(1/(2*3.14*G8))/H8*10^6</f>
        <v>16.326679267712535</v>
      </c>
      <c r="J8" s="8">
        <f>(1/(2*3.14*G8*H8))*10^6</f>
        <v>737.7144720398838</v>
      </c>
      <c r="K8" s="18">
        <f>2*3.14*G8*I8</f>
        <v>737.7144720398838</v>
      </c>
    </row>
    <row r="9" spans="1:11" ht="13.5">
      <c r="A9" s="17">
        <v>3.757</v>
      </c>
      <c r="B9" s="6">
        <v>31</v>
      </c>
      <c r="C9" s="7">
        <f aca="true" t="shared" si="0" ref="C9:C22">(1/(2*3.14*A9))*(1/(2*3.14*A9))/B9*10^6</f>
        <v>57.94775677281131</v>
      </c>
      <c r="D9" s="8">
        <f aca="true" t="shared" si="1" ref="D9:D22">(1/(2*3.14*A9*B9))*10^6</f>
        <v>1367.2170553874394</v>
      </c>
      <c r="E9" s="18">
        <f aca="true" t="shared" si="2" ref="E9:E22">2*3.14*A9*C9</f>
        <v>1367.2170553874394</v>
      </c>
      <c r="F9" s="3"/>
      <c r="G9" s="17">
        <v>7.195</v>
      </c>
      <c r="H9" s="6">
        <v>31</v>
      </c>
      <c r="I9" s="7">
        <f aca="true" t="shared" si="3" ref="I9:I22">(1/(2*3.14*G9))*(1/(2*3.14*G9))/H9*10^6</f>
        <v>15.800012194560518</v>
      </c>
      <c r="J9" s="8">
        <f aca="true" t="shared" si="4" ref="J9:J22">(1/(2*3.14*G9*H9))*10^6</f>
        <v>713.9172310063392</v>
      </c>
      <c r="K9" s="18">
        <f aca="true" t="shared" si="5" ref="K9:K22">2*3.14*G9*I9</f>
        <v>713.9172310063392</v>
      </c>
    </row>
    <row r="10" spans="1:11" ht="13.5">
      <c r="A10" s="17">
        <v>3.757</v>
      </c>
      <c r="B10" s="6">
        <v>32</v>
      </c>
      <c r="C10" s="7">
        <f t="shared" si="0"/>
        <v>56.136889373660956</v>
      </c>
      <c r="D10" s="8">
        <f t="shared" si="1"/>
        <v>1324.491522406582</v>
      </c>
      <c r="E10" s="18">
        <f t="shared" si="2"/>
        <v>1324.491522406582</v>
      </c>
      <c r="F10" s="3"/>
      <c r="G10" s="17">
        <v>7.195</v>
      </c>
      <c r="H10" s="6">
        <v>32</v>
      </c>
      <c r="I10" s="7">
        <f t="shared" si="3"/>
        <v>15.306261813480502</v>
      </c>
      <c r="J10" s="8">
        <f t="shared" si="4"/>
        <v>691.607317537391</v>
      </c>
      <c r="K10" s="18">
        <f t="shared" si="5"/>
        <v>691.6073175373912</v>
      </c>
    </row>
    <row r="11" spans="1:11" ht="13.5">
      <c r="A11" s="17">
        <v>3.757</v>
      </c>
      <c r="B11" s="6">
        <v>33</v>
      </c>
      <c r="C11" s="7">
        <f t="shared" si="0"/>
        <v>54.43577151385305</v>
      </c>
      <c r="D11" s="8">
        <f t="shared" si="1"/>
        <v>1284.3554156669884</v>
      </c>
      <c r="E11" s="18">
        <f t="shared" si="2"/>
        <v>1284.3554156669884</v>
      </c>
      <c r="F11" s="3"/>
      <c r="G11" s="17">
        <v>7.195</v>
      </c>
      <c r="H11" s="6">
        <v>33</v>
      </c>
      <c r="I11" s="7">
        <f t="shared" si="3"/>
        <v>14.842435697920486</v>
      </c>
      <c r="J11" s="8">
        <f t="shared" si="4"/>
        <v>670.649520036258</v>
      </c>
      <c r="K11" s="18">
        <f t="shared" si="5"/>
        <v>670.6495200362581</v>
      </c>
    </row>
    <row r="12" spans="1:11" ht="13.5">
      <c r="A12" s="17">
        <v>3.757</v>
      </c>
      <c r="B12" s="6">
        <v>34</v>
      </c>
      <c r="C12" s="7">
        <f t="shared" si="0"/>
        <v>52.834719410504434</v>
      </c>
      <c r="D12" s="8">
        <f t="shared" si="1"/>
        <v>1246.5802563826653</v>
      </c>
      <c r="E12" s="18">
        <f t="shared" si="2"/>
        <v>1246.5802563826653</v>
      </c>
      <c r="F12" s="3"/>
      <c r="G12" s="17">
        <v>7.195</v>
      </c>
      <c r="H12" s="6">
        <v>34</v>
      </c>
      <c r="I12" s="7">
        <f t="shared" si="3"/>
        <v>14.405893471511058</v>
      </c>
      <c r="J12" s="8">
        <f t="shared" si="4"/>
        <v>650.9245341528386</v>
      </c>
      <c r="K12" s="18">
        <f t="shared" si="5"/>
        <v>650.9245341528386</v>
      </c>
    </row>
    <row r="13" spans="1:11" ht="13.5">
      <c r="A13" s="17">
        <v>3.757</v>
      </c>
      <c r="B13" s="6">
        <v>35</v>
      </c>
      <c r="C13" s="7">
        <f t="shared" si="0"/>
        <v>51.325155998775735</v>
      </c>
      <c r="D13" s="8">
        <f t="shared" si="1"/>
        <v>1210.9636776288748</v>
      </c>
      <c r="E13" s="18">
        <f t="shared" si="2"/>
        <v>1210.9636776288748</v>
      </c>
      <c r="F13" s="3"/>
      <c r="G13" s="17">
        <v>7.195</v>
      </c>
      <c r="H13" s="6">
        <v>35</v>
      </c>
      <c r="I13" s="7">
        <f t="shared" si="3"/>
        <v>13.994296515182173</v>
      </c>
      <c r="J13" s="8">
        <f t="shared" si="4"/>
        <v>632.3266903199004</v>
      </c>
      <c r="K13" s="18">
        <f t="shared" si="5"/>
        <v>632.3266903199004</v>
      </c>
    </row>
    <row r="14" spans="1:11" ht="13.5">
      <c r="A14" s="17">
        <v>3.757</v>
      </c>
      <c r="B14" s="6">
        <v>36</v>
      </c>
      <c r="C14" s="7">
        <f t="shared" si="0"/>
        <v>49.89945722103196</v>
      </c>
      <c r="D14" s="8">
        <f t="shared" si="1"/>
        <v>1177.3257976947393</v>
      </c>
      <c r="E14" s="18">
        <f t="shared" si="2"/>
        <v>1177.3257976947393</v>
      </c>
      <c r="F14" s="3"/>
      <c r="G14" s="17">
        <v>7.195</v>
      </c>
      <c r="H14" s="6">
        <v>36</v>
      </c>
      <c r="I14" s="7">
        <f t="shared" si="3"/>
        <v>13.605566056427111</v>
      </c>
      <c r="J14" s="8">
        <f t="shared" si="4"/>
        <v>614.7620600332365</v>
      </c>
      <c r="K14" s="18">
        <f t="shared" si="5"/>
        <v>614.7620600332365</v>
      </c>
    </row>
    <row r="15" spans="1:11" ht="13.5">
      <c r="A15" s="17">
        <v>3.757</v>
      </c>
      <c r="B15" s="6">
        <v>37</v>
      </c>
      <c r="C15" s="7">
        <f t="shared" si="0"/>
        <v>48.55082324208515</v>
      </c>
      <c r="D15" s="8">
        <f t="shared" si="1"/>
        <v>1145.5061815408276</v>
      </c>
      <c r="E15" s="18">
        <f t="shared" si="2"/>
        <v>1145.5061815408276</v>
      </c>
      <c r="F15" s="3"/>
      <c r="G15" s="17">
        <v>7.195</v>
      </c>
      <c r="H15" s="6">
        <v>37</v>
      </c>
      <c r="I15" s="7">
        <f t="shared" si="3"/>
        <v>13.237848054902056</v>
      </c>
      <c r="J15" s="8">
        <f t="shared" si="4"/>
        <v>598.1468692215274</v>
      </c>
      <c r="K15" s="18">
        <f t="shared" si="5"/>
        <v>598.1468692215275</v>
      </c>
    </row>
    <row r="16" spans="1:11" ht="13.5">
      <c r="A16" s="17">
        <v>3.757</v>
      </c>
      <c r="B16" s="6">
        <v>38</v>
      </c>
      <c r="C16" s="7">
        <f t="shared" si="0"/>
        <v>47.27316999887239</v>
      </c>
      <c r="D16" s="8">
        <f t="shared" si="1"/>
        <v>1115.3612820265953</v>
      </c>
      <c r="E16" s="18">
        <f t="shared" si="2"/>
        <v>1115.3612820265953</v>
      </c>
      <c r="F16" s="3"/>
      <c r="G16" s="17">
        <v>7.195</v>
      </c>
      <c r="H16" s="6">
        <v>38</v>
      </c>
      <c r="I16" s="7">
        <f t="shared" si="3"/>
        <v>12.889483632404632</v>
      </c>
      <c r="J16" s="8">
        <f t="shared" si="4"/>
        <v>582.4061621367504</v>
      </c>
      <c r="K16" s="18">
        <f t="shared" si="5"/>
        <v>582.4061621367504</v>
      </c>
    </row>
    <row r="17" spans="1:11" ht="13.5">
      <c r="A17" s="17">
        <v>3.757</v>
      </c>
      <c r="B17" s="6">
        <v>39</v>
      </c>
      <c r="C17" s="7">
        <f t="shared" si="0"/>
        <v>46.061037434798735</v>
      </c>
      <c r="D17" s="8">
        <f t="shared" si="1"/>
        <v>1086.762274795144</v>
      </c>
      <c r="E17" s="18">
        <f t="shared" si="2"/>
        <v>1086.762274795144</v>
      </c>
      <c r="F17" s="3"/>
      <c r="G17" s="17">
        <v>7.195</v>
      </c>
      <c r="H17" s="6">
        <v>39</v>
      </c>
      <c r="I17" s="7">
        <f t="shared" si="3"/>
        <v>12.558984052086565</v>
      </c>
      <c r="J17" s="8">
        <f t="shared" si="4"/>
        <v>567.4726707999106</v>
      </c>
      <c r="K17" s="18">
        <f t="shared" si="5"/>
        <v>567.4726707999106</v>
      </c>
    </row>
    <row r="18" spans="1:11" ht="13.5">
      <c r="A18" s="17">
        <v>3.757</v>
      </c>
      <c r="B18" s="9">
        <v>40</v>
      </c>
      <c r="C18" s="10">
        <f t="shared" si="0"/>
        <v>44.90951149892877</v>
      </c>
      <c r="D18" s="11">
        <f t="shared" si="1"/>
        <v>1059.5932179252654</v>
      </c>
      <c r="E18" s="19">
        <f t="shared" si="2"/>
        <v>1059.5932179252657</v>
      </c>
      <c r="F18" s="5"/>
      <c r="G18" s="17">
        <v>7.195</v>
      </c>
      <c r="H18" s="9">
        <v>40</v>
      </c>
      <c r="I18" s="10">
        <f t="shared" si="3"/>
        <v>12.245009450784401</v>
      </c>
      <c r="J18" s="11">
        <f t="shared" si="4"/>
        <v>553.2858540299128</v>
      </c>
      <c r="K18" s="19">
        <f t="shared" si="5"/>
        <v>553.2858540299129</v>
      </c>
    </row>
    <row r="19" spans="1:11" ht="13.5">
      <c r="A19" s="17">
        <v>3.757</v>
      </c>
      <c r="B19" s="6">
        <v>41</v>
      </c>
      <c r="C19" s="7">
        <f t="shared" si="0"/>
        <v>43.81415755993051</v>
      </c>
      <c r="D19" s="8">
        <f t="shared" si="1"/>
        <v>1033.7494809026982</v>
      </c>
      <c r="E19" s="18">
        <f t="shared" si="2"/>
        <v>1033.749480902698</v>
      </c>
      <c r="F19" s="3"/>
      <c r="G19" s="17">
        <v>7.195</v>
      </c>
      <c r="H19" s="6">
        <v>41</v>
      </c>
      <c r="I19" s="7">
        <f t="shared" si="3"/>
        <v>11.9463506836921</v>
      </c>
      <c r="J19" s="8">
        <f t="shared" si="4"/>
        <v>539.7910771023539</v>
      </c>
      <c r="K19" s="18">
        <f t="shared" si="5"/>
        <v>539.791077102354</v>
      </c>
    </row>
    <row r="20" spans="1:11" ht="13.5">
      <c r="A20" s="17">
        <v>3.757</v>
      </c>
      <c r="B20" s="6">
        <v>42</v>
      </c>
      <c r="C20" s="7">
        <f t="shared" si="0"/>
        <v>42.77096333231311</v>
      </c>
      <c r="D20" s="8">
        <f t="shared" si="1"/>
        <v>1009.1363980240624</v>
      </c>
      <c r="E20" s="18">
        <f t="shared" si="2"/>
        <v>1009.1363980240623</v>
      </c>
      <c r="F20" s="3"/>
      <c r="G20" s="17">
        <v>7.195</v>
      </c>
      <c r="H20" s="6">
        <v>42</v>
      </c>
      <c r="I20" s="7">
        <f t="shared" si="3"/>
        <v>11.66191376265181</v>
      </c>
      <c r="J20" s="8">
        <f t="shared" si="4"/>
        <v>526.938908599917</v>
      </c>
      <c r="K20" s="18">
        <f t="shared" si="5"/>
        <v>526.938908599917</v>
      </c>
    </row>
    <row r="21" spans="1:11" ht="13.5">
      <c r="A21" s="17">
        <v>3.757</v>
      </c>
      <c r="B21" s="6">
        <v>43</v>
      </c>
      <c r="C21" s="7">
        <f t="shared" si="0"/>
        <v>41.776289766445366</v>
      </c>
      <c r="D21" s="8">
        <f t="shared" si="1"/>
        <v>985.6681096979214</v>
      </c>
      <c r="E21" s="18">
        <f t="shared" si="2"/>
        <v>985.6681096979214</v>
      </c>
      <c r="F21" s="3"/>
      <c r="G21" s="17">
        <v>7.195</v>
      </c>
      <c r="H21" s="6">
        <v>43</v>
      </c>
      <c r="I21" s="7">
        <f t="shared" si="3"/>
        <v>11.390706465845955</v>
      </c>
      <c r="J21" s="8">
        <f t="shared" si="4"/>
        <v>514.6845153766631</v>
      </c>
      <c r="K21" s="18">
        <f t="shared" si="5"/>
        <v>514.6845153766632</v>
      </c>
    </row>
    <row r="22" spans="1:11" ht="14.25" thickBot="1">
      <c r="A22" s="20">
        <v>3.757</v>
      </c>
      <c r="B22" s="21">
        <v>44</v>
      </c>
      <c r="C22" s="22">
        <f t="shared" si="0"/>
        <v>40.82682863538979</v>
      </c>
      <c r="D22" s="23">
        <f t="shared" si="1"/>
        <v>963.2665617502414</v>
      </c>
      <c r="E22" s="24">
        <f t="shared" si="2"/>
        <v>963.2665617502413</v>
      </c>
      <c r="F22" s="3"/>
      <c r="G22" s="20">
        <v>7.195</v>
      </c>
      <c r="H22" s="21">
        <v>44</v>
      </c>
      <c r="I22" s="22">
        <f t="shared" si="3"/>
        <v>11.131826773440364</v>
      </c>
      <c r="J22" s="23">
        <f t="shared" si="4"/>
        <v>502.9871400271935</v>
      </c>
      <c r="K22" s="24">
        <f t="shared" si="5"/>
        <v>502.9871400271935</v>
      </c>
    </row>
    <row r="23" ht="14.25" thickBot="1"/>
    <row r="24" spans="1:11" ht="13.5">
      <c r="A24" s="13" t="s">
        <v>0</v>
      </c>
      <c r="B24" s="1" t="s">
        <v>1</v>
      </c>
      <c r="C24" s="14" t="s">
        <v>2</v>
      </c>
      <c r="D24" s="1" t="s">
        <v>4</v>
      </c>
      <c r="E24" s="15" t="s">
        <v>5</v>
      </c>
      <c r="F24" s="2"/>
      <c r="G24" s="13" t="s">
        <v>0</v>
      </c>
      <c r="H24" s="1" t="s">
        <v>1</v>
      </c>
      <c r="I24" s="14" t="s">
        <v>2</v>
      </c>
      <c r="J24" s="1" t="s">
        <v>4</v>
      </c>
      <c r="K24" s="15" t="s">
        <v>5</v>
      </c>
    </row>
    <row r="25" spans="1:11" ht="14.25" thickBot="1">
      <c r="A25" s="25" t="s">
        <v>9</v>
      </c>
      <c r="B25" s="26" t="s">
        <v>8</v>
      </c>
      <c r="C25" s="27" t="s">
        <v>3</v>
      </c>
      <c r="D25" s="26" t="s">
        <v>6</v>
      </c>
      <c r="E25" s="28" t="s">
        <v>6</v>
      </c>
      <c r="F25" s="2"/>
      <c r="G25" s="25" t="s">
        <v>9</v>
      </c>
      <c r="H25" s="26" t="s">
        <v>8</v>
      </c>
      <c r="I25" s="27" t="s">
        <v>3</v>
      </c>
      <c r="J25" s="26" t="s">
        <v>6</v>
      </c>
      <c r="K25" s="28" t="s">
        <v>6</v>
      </c>
    </row>
    <row r="26" spans="1:11" ht="13.5">
      <c r="A26" s="17">
        <v>14.3</v>
      </c>
      <c r="B26" s="6">
        <v>15</v>
      </c>
      <c r="C26" s="7">
        <f>(1/(2*3.14*A26))*(1/(2*3.14*A26))/B26*10^6</f>
        <v>8.266418313833674</v>
      </c>
      <c r="D26" s="8">
        <f>(1/(2*3.14*A26*B26))*10^6</f>
        <v>742.3574302555195</v>
      </c>
      <c r="E26" s="18">
        <f>2*3.14*A26*C26</f>
        <v>742.3574302555193</v>
      </c>
      <c r="F26" s="3"/>
      <c r="G26" s="16">
        <v>18.1</v>
      </c>
      <c r="H26" s="12">
        <v>15</v>
      </c>
      <c r="I26" s="29">
        <f>(1/(2*3.14*G26))*(1/(2*3.14*G26))/H26*10^6</f>
        <v>5.159793293842825</v>
      </c>
      <c r="J26" s="30">
        <f>(1/(2*3.14*G26*H26))*10^6</f>
        <v>586.5033841245264</v>
      </c>
      <c r="K26" s="31">
        <f>2*3.14*G26*I26</f>
        <v>586.5033841245263</v>
      </c>
    </row>
    <row r="27" spans="1:11" ht="13.5">
      <c r="A27" s="17">
        <v>14.3</v>
      </c>
      <c r="B27" s="6">
        <v>16</v>
      </c>
      <c r="C27" s="7">
        <f aca="true" t="shared" si="6" ref="C27:C40">(1/(2*3.14*A27))*(1/(2*3.14*A27))/B27*10^6</f>
        <v>7.749767169219069</v>
      </c>
      <c r="D27" s="8">
        <f aca="true" t="shared" si="7" ref="D27:D40">(1/(2*3.14*A27*B27))*10^6</f>
        <v>695.9600908645494</v>
      </c>
      <c r="E27" s="18">
        <f aca="true" t="shared" si="8" ref="E27:E40">2*3.14*A27*C27</f>
        <v>695.9600908645493</v>
      </c>
      <c r="F27" s="3"/>
      <c r="G27" s="17">
        <v>18.1</v>
      </c>
      <c r="H27" s="6">
        <v>16</v>
      </c>
      <c r="I27" s="7">
        <f aca="true" t="shared" si="9" ref="I27:I40">(1/(2*3.14*G27))*(1/(2*3.14*G27))/H27*10^6</f>
        <v>4.837306212977649</v>
      </c>
      <c r="J27" s="8">
        <f aca="true" t="shared" si="10" ref="J27:J40">(1/(2*3.14*G27*H27))*10^6</f>
        <v>549.8469226167434</v>
      </c>
      <c r="K27" s="18">
        <f aca="true" t="shared" si="11" ref="K27:K40">2*3.14*G27*I27</f>
        <v>549.8469226167434</v>
      </c>
    </row>
    <row r="28" spans="1:11" ht="13.5">
      <c r="A28" s="17">
        <v>14.3</v>
      </c>
      <c r="B28" s="6">
        <v>17</v>
      </c>
      <c r="C28" s="7">
        <f t="shared" si="6"/>
        <v>7.293898512206184</v>
      </c>
      <c r="D28" s="8">
        <f t="shared" si="7"/>
        <v>655.0212619901641</v>
      </c>
      <c r="E28" s="18">
        <f t="shared" si="8"/>
        <v>655.0212619901641</v>
      </c>
      <c r="F28" s="3"/>
      <c r="G28" s="17">
        <v>18.1</v>
      </c>
      <c r="H28" s="6">
        <v>17</v>
      </c>
      <c r="I28" s="7">
        <f t="shared" si="9"/>
        <v>4.552758788684845</v>
      </c>
      <c r="J28" s="8">
        <f t="shared" si="10"/>
        <v>517.5029859922291</v>
      </c>
      <c r="K28" s="18">
        <f t="shared" si="11"/>
        <v>517.502985992229</v>
      </c>
    </row>
    <row r="29" spans="1:11" ht="13.5">
      <c r="A29" s="17">
        <v>14.3</v>
      </c>
      <c r="B29" s="6">
        <v>18</v>
      </c>
      <c r="C29" s="7">
        <f t="shared" si="6"/>
        <v>6.888681928194728</v>
      </c>
      <c r="D29" s="8">
        <f t="shared" si="7"/>
        <v>618.6311918795996</v>
      </c>
      <c r="E29" s="18">
        <f t="shared" si="8"/>
        <v>618.6311918795994</v>
      </c>
      <c r="F29" s="3"/>
      <c r="G29" s="17">
        <v>18.1</v>
      </c>
      <c r="H29" s="6">
        <v>18</v>
      </c>
      <c r="I29" s="7">
        <f t="shared" si="9"/>
        <v>4.299827744869021</v>
      </c>
      <c r="J29" s="8">
        <f t="shared" si="10"/>
        <v>488.75282010377197</v>
      </c>
      <c r="K29" s="18">
        <f t="shared" si="11"/>
        <v>488.7528201037719</v>
      </c>
    </row>
    <row r="30" spans="1:11" ht="13.5">
      <c r="A30" s="17">
        <v>14.3</v>
      </c>
      <c r="B30" s="6">
        <v>19</v>
      </c>
      <c r="C30" s="7">
        <f t="shared" si="6"/>
        <v>6.526119721447637</v>
      </c>
      <c r="D30" s="8">
        <f t="shared" si="7"/>
        <v>586.0716554648837</v>
      </c>
      <c r="E30" s="18">
        <f t="shared" si="8"/>
        <v>586.0716554648836</v>
      </c>
      <c r="F30" s="3"/>
      <c r="G30" s="17">
        <v>18.1</v>
      </c>
      <c r="H30" s="6">
        <v>19</v>
      </c>
      <c r="I30" s="7">
        <f t="shared" si="9"/>
        <v>4.073521021454861</v>
      </c>
      <c r="J30" s="8">
        <f t="shared" si="10"/>
        <v>463.02898746673134</v>
      </c>
      <c r="K30" s="18">
        <f t="shared" si="11"/>
        <v>463.0289874667312</v>
      </c>
    </row>
    <row r="31" spans="1:11" ht="13.5">
      <c r="A31" s="17">
        <v>14.3</v>
      </c>
      <c r="B31" s="6">
        <v>20</v>
      </c>
      <c r="C31" s="7">
        <f t="shared" si="6"/>
        <v>6.199813735375256</v>
      </c>
      <c r="D31" s="8">
        <f t="shared" si="7"/>
        <v>556.7680726916396</v>
      </c>
      <c r="E31" s="18">
        <f t="shared" si="8"/>
        <v>556.7680726916394</v>
      </c>
      <c r="F31" s="4"/>
      <c r="G31" s="17">
        <v>18.1</v>
      </c>
      <c r="H31" s="6">
        <v>20</v>
      </c>
      <c r="I31" s="7">
        <f t="shared" si="9"/>
        <v>3.8698449703821187</v>
      </c>
      <c r="J31" s="8">
        <f t="shared" si="10"/>
        <v>439.8775380933948</v>
      </c>
      <c r="K31" s="18">
        <f t="shared" si="11"/>
        <v>439.8775380933947</v>
      </c>
    </row>
    <row r="32" spans="1:11" ht="13.5">
      <c r="A32" s="17">
        <v>14.3</v>
      </c>
      <c r="B32" s="6">
        <v>21</v>
      </c>
      <c r="C32" s="7">
        <f t="shared" si="6"/>
        <v>5.904584509881196</v>
      </c>
      <c r="D32" s="8">
        <f t="shared" si="7"/>
        <v>530.255307325371</v>
      </c>
      <c r="E32" s="18">
        <f t="shared" si="8"/>
        <v>530.255307325371</v>
      </c>
      <c r="F32" s="3"/>
      <c r="G32" s="17">
        <v>18.1</v>
      </c>
      <c r="H32" s="6">
        <v>21</v>
      </c>
      <c r="I32" s="7">
        <f t="shared" si="9"/>
        <v>3.6855666384591608</v>
      </c>
      <c r="J32" s="8">
        <f t="shared" si="10"/>
        <v>418.930988660376</v>
      </c>
      <c r="K32" s="18">
        <f t="shared" si="11"/>
        <v>418.93098866037593</v>
      </c>
    </row>
    <row r="33" spans="1:11" ht="13.5">
      <c r="A33" s="17">
        <v>14.3</v>
      </c>
      <c r="B33" s="6">
        <v>22</v>
      </c>
      <c r="C33" s="7">
        <f t="shared" si="6"/>
        <v>5.636194304886597</v>
      </c>
      <c r="D33" s="8">
        <f t="shared" si="7"/>
        <v>506.152793356036</v>
      </c>
      <c r="E33" s="18">
        <f t="shared" si="8"/>
        <v>506.15279335603594</v>
      </c>
      <c r="F33" s="3"/>
      <c r="G33" s="17">
        <v>18.1</v>
      </c>
      <c r="H33" s="6">
        <v>22</v>
      </c>
      <c r="I33" s="7">
        <f t="shared" si="9"/>
        <v>3.5180408821655624</v>
      </c>
      <c r="J33" s="8">
        <f t="shared" si="10"/>
        <v>399.8886709939953</v>
      </c>
      <c r="K33" s="18">
        <f t="shared" si="11"/>
        <v>399.88867099399516</v>
      </c>
    </row>
    <row r="34" spans="1:11" ht="13.5">
      <c r="A34" s="17">
        <v>14.3</v>
      </c>
      <c r="B34" s="6">
        <v>23</v>
      </c>
      <c r="C34" s="7">
        <f t="shared" si="6"/>
        <v>5.391142378587179</v>
      </c>
      <c r="D34" s="8">
        <f t="shared" si="7"/>
        <v>484.1461501666431</v>
      </c>
      <c r="E34" s="18">
        <f t="shared" si="8"/>
        <v>484.146150166643</v>
      </c>
      <c r="F34" s="5"/>
      <c r="G34" s="17">
        <v>18.1</v>
      </c>
      <c r="H34" s="6">
        <v>23</v>
      </c>
      <c r="I34" s="7">
        <f t="shared" si="9"/>
        <v>3.3650825829409725</v>
      </c>
      <c r="J34" s="8">
        <f t="shared" si="10"/>
        <v>382.5022070377346</v>
      </c>
      <c r="K34" s="18">
        <f t="shared" si="11"/>
        <v>382.5022070377345</v>
      </c>
    </row>
    <row r="35" spans="1:11" ht="13.5">
      <c r="A35" s="17">
        <v>14.3</v>
      </c>
      <c r="B35" s="6">
        <v>24</v>
      </c>
      <c r="C35" s="7">
        <f t="shared" si="6"/>
        <v>5.166511446146046</v>
      </c>
      <c r="D35" s="8">
        <f t="shared" si="7"/>
        <v>463.97339390969955</v>
      </c>
      <c r="E35" s="18">
        <f t="shared" si="8"/>
        <v>463.97339390969955</v>
      </c>
      <c r="F35" s="3"/>
      <c r="G35" s="17">
        <v>18.1</v>
      </c>
      <c r="H35" s="6">
        <v>24</v>
      </c>
      <c r="I35" s="7">
        <f t="shared" si="9"/>
        <v>3.2248708086517652</v>
      </c>
      <c r="J35" s="8">
        <f t="shared" si="10"/>
        <v>366.564615077829</v>
      </c>
      <c r="K35" s="18">
        <f t="shared" si="11"/>
        <v>366.5646150778289</v>
      </c>
    </row>
    <row r="36" spans="1:11" ht="13.5">
      <c r="A36" s="17">
        <v>14.3</v>
      </c>
      <c r="B36" s="9">
        <v>25</v>
      </c>
      <c r="C36" s="10">
        <f t="shared" si="6"/>
        <v>4.959850988300205</v>
      </c>
      <c r="D36" s="11">
        <f t="shared" si="7"/>
        <v>445.41445815331167</v>
      </c>
      <c r="E36" s="19">
        <f t="shared" si="8"/>
        <v>445.4144581533116</v>
      </c>
      <c r="F36" s="3"/>
      <c r="G36" s="17">
        <v>18.1</v>
      </c>
      <c r="H36" s="9">
        <v>25</v>
      </c>
      <c r="I36" s="10">
        <f t="shared" si="9"/>
        <v>3.095875976305695</v>
      </c>
      <c r="J36" s="11">
        <f t="shared" si="10"/>
        <v>351.90203047471584</v>
      </c>
      <c r="K36" s="19">
        <f t="shared" si="11"/>
        <v>351.90203047471573</v>
      </c>
    </row>
    <row r="37" spans="1:11" ht="13.5">
      <c r="A37" s="17">
        <v>14.3</v>
      </c>
      <c r="B37" s="6">
        <v>26</v>
      </c>
      <c r="C37" s="7">
        <f t="shared" si="6"/>
        <v>4.769087488750197</v>
      </c>
      <c r="D37" s="8">
        <f t="shared" si="7"/>
        <v>428.2831328397227</v>
      </c>
      <c r="E37" s="18">
        <f t="shared" si="8"/>
        <v>428.28313283972267</v>
      </c>
      <c r="F37" s="3"/>
      <c r="G37" s="17">
        <v>18.1</v>
      </c>
      <c r="H37" s="6">
        <v>26</v>
      </c>
      <c r="I37" s="7">
        <f t="shared" si="9"/>
        <v>2.9768038233708607</v>
      </c>
      <c r="J37" s="8">
        <f t="shared" si="10"/>
        <v>338.367336994919</v>
      </c>
      <c r="K37" s="18">
        <f t="shared" si="11"/>
        <v>338.367336994919</v>
      </c>
    </row>
    <row r="38" spans="1:11" ht="13.5">
      <c r="A38" s="17">
        <v>14.3</v>
      </c>
      <c r="B38" s="6">
        <v>27</v>
      </c>
      <c r="C38" s="7">
        <f t="shared" si="6"/>
        <v>4.592454618796485</v>
      </c>
      <c r="D38" s="8">
        <f t="shared" si="7"/>
        <v>412.42079458639967</v>
      </c>
      <c r="E38" s="18">
        <f t="shared" si="8"/>
        <v>412.42079458639955</v>
      </c>
      <c r="F38" s="3"/>
      <c r="G38" s="17">
        <v>18.1</v>
      </c>
      <c r="H38" s="6">
        <v>27</v>
      </c>
      <c r="I38" s="7">
        <f t="shared" si="9"/>
        <v>2.86655182991268</v>
      </c>
      <c r="J38" s="8">
        <f t="shared" si="10"/>
        <v>325.8352134025146</v>
      </c>
      <c r="K38" s="18">
        <f t="shared" si="11"/>
        <v>325.83521340251457</v>
      </c>
    </row>
    <row r="39" spans="1:11" ht="13.5">
      <c r="A39" s="17">
        <v>14.3</v>
      </c>
      <c r="B39" s="6">
        <v>28</v>
      </c>
      <c r="C39" s="7">
        <f t="shared" si="6"/>
        <v>4.428438382410897</v>
      </c>
      <c r="D39" s="8">
        <f t="shared" si="7"/>
        <v>397.6914804940282</v>
      </c>
      <c r="E39" s="18">
        <f t="shared" si="8"/>
        <v>397.69148049402816</v>
      </c>
      <c r="F39" s="3"/>
      <c r="G39" s="17">
        <v>18.1</v>
      </c>
      <c r="H39" s="6">
        <v>28</v>
      </c>
      <c r="I39" s="7">
        <f t="shared" si="9"/>
        <v>2.7641749788443706</v>
      </c>
      <c r="J39" s="8">
        <f t="shared" si="10"/>
        <v>314.19824149528193</v>
      </c>
      <c r="K39" s="18">
        <f t="shared" si="11"/>
        <v>314.19824149528193</v>
      </c>
    </row>
    <row r="40" spans="1:11" ht="14.25" thickBot="1">
      <c r="A40" s="20">
        <v>14.3</v>
      </c>
      <c r="B40" s="21">
        <v>29</v>
      </c>
      <c r="C40" s="22">
        <f t="shared" si="6"/>
        <v>4.275733610603624</v>
      </c>
      <c r="D40" s="23">
        <f t="shared" si="7"/>
        <v>383.97798116664796</v>
      </c>
      <c r="E40" s="24">
        <f t="shared" si="8"/>
        <v>383.9779811666479</v>
      </c>
      <c r="F40" s="3"/>
      <c r="G40" s="20">
        <v>18.1</v>
      </c>
      <c r="H40" s="21">
        <v>29</v>
      </c>
      <c r="I40" s="22">
        <f t="shared" si="9"/>
        <v>2.66885860026353</v>
      </c>
      <c r="J40" s="23">
        <f t="shared" si="10"/>
        <v>303.363819374755</v>
      </c>
      <c r="K40" s="24">
        <f t="shared" si="11"/>
        <v>303.36381937475494</v>
      </c>
    </row>
    <row r="41" ht="14.25" thickBot="1"/>
    <row r="42" spans="1:11" ht="13.5">
      <c r="A42" s="13" t="s">
        <v>0</v>
      </c>
      <c r="B42" s="1" t="s">
        <v>1</v>
      </c>
      <c r="C42" s="14" t="s">
        <v>2</v>
      </c>
      <c r="D42" s="1" t="s">
        <v>4</v>
      </c>
      <c r="E42" s="15" t="s">
        <v>5</v>
      </c>
      <c r="F42" s="2"/>
      <c r="G42" s="13" t="s">
        <v>0</v>
      </c>
      <c r="H42" s="1" t="s">
        <v>1</v>
      </c>
      <c r="I42" s="14" t="s">
        <v>2</v>
      </c>
      <c r="J42" s="1" t="s">
        <v>4</v>
      </c>
      <c r="K42" s="15" t="s">
        <v>5</v>
      </c>
    </row>
    <row r="43" spans="1:11" ht="14.25" thickBot="1">
      <c r="A43" s="25" t="s">
        <v>9</v>
      </c>
      <c r="B43" s="26" t="s">
        <v>8</v>
      </c>
      <c r="C43" s="27" t="s">
        <v>3</v>
      </c>
      <c r="D43" s="26" t="s">
        <v>6</v>
      </c>
      <c r="E43" s="28" t="s">
        <v>6</v>
      </c>
      <c r="F43" s="2"/>
      <c r="G43" s="25" t="s">
        <v>9</v>
      </c>
      <c r="H43" s="26" t="s">
        <v>8</v>
      </c>
      <c r="I43" s="27" t="s">
        <v>3</v>
      </c>
      <c r="J43" s="26" t="s">
        <v>6</v>
      </c>
      <c r="K43" s="28" t="s">
        <v>6</v>
      </c>
    </row>
    <row r="44" spans="1:11" ht="13.5">
      <c r="A44" s="17">
        <v>21.15</v>
      </c>
      <c r="B44" s="6">
        <v>10</v>
      </c>
      <c r="C44" s="7">
        <f>(1/(2*3.14*A44))*(1/(2*3.14*A44))/B44*10^6</f>
        <v>5.668393209583181</v>
      </c>
      <c r="D44" s="8">
        <f>(1/(2*3.14*A44*B44))*10^6</f>
        <v>752.8873228832573</v>
      </c>
      <c r="E44" s="18">
        <f>2*3.14*A44*C44</f>
        <v>752.8873228832573</v>
      </c>
      <c r="F44" s="3"/>
      <c r="G44" s="17">
        <v>24.9</v>
      </c>
      <c r="H44" s="6">
        <v>10</v>
      </c>
      <c r="I44" s="7">
        <f>(1/(2*3.14*G44))*(1/(2*3.14*G44))/H44*10^6</f>
        <v>4.089611169971087</v>
      </c>
      <c r="J44" s="8">
        <f>(1/(2*3.14*G44*H44))*10^6</f>
        <v>639.5006778707186</v>
      </c>
      <c r="K44" s="18">
        <f>2*3.14*G44*I44</f>
        <v>639.5006778707187</v>
      </c>
    </row>
    <row r="45" spans="1:11" ht="13.5">
      <c r="A45" s="17">
        <v>21.15</v>
      </c>
      <c r="B45" s="6">
        <v>11</v>
      </c>
      <c r="C45" s="7">
        <f aca="true" t="shared" si="12" ref="C45:C58">(1/(2*3.14*A45))*(1/(2*3.14*A45))/B45*10^6</f>
        <v>5.15308473598471</v>
      </c>
      <c r="D45" s="8">
        <f aca="true" t="shared" si="13" ref="D45:D58">(1/(2*3.14*A45*B45))*10^6</f>
        <v>684.4430208029612</v>
      </c>
      <c r="E45" s="18">
        <f aca="true" t="shared" si="14" ref="E45:E58">2*3.14*A45*C45</f>
        <v>684.4430208029612</v>
      </c>
      <c r="F45" s="3"/>
      <c r="G45" s="17">
        <v>24.9</v>
      </c>
      <c r="H45" s="6">
        <v>11</v>
      </c>
      <c r="I45" s="7">
        <f aca="true" t="shared" si="15" ref="I45:I58">(1/(2*3.14*G45))*(1/(2*3.14*G45))/H45*10^6</f>
        <v>3.717828336337351</v>
      </c>
      <c r="J45" s="8">
        <f aca="true" t="shared" si="16" ref="J45:J58">(1/(2*3.14*G45*H45))*10^6</f>
        <v>581.3642526097442</v>
      </c>
      <c r="K45" s="18">
        <f aca="true" t="shared" si="17" ref="K45:K58">2*3.14*G45*I45</f>
        <v>581.3642526097442</v>
      </c>
    </row>
    <row r="46" spans="1:11" ht="13.5">
      <c r="A46" s="17">
        <v>21.15</v>
      </c>
      <c r="B46" s="6">
        <v>12</v>
      </c>
      <c r="C46" s="7">
        <f t="shared" si="12"/>
        <v>4.723661007985984</v>
      </c>
      <c r="D46" s="8">
        <f t="shared" si="13"/>
        <v>627.4061024027144</v>
      </c>
      <c r="E46" s="18">
        <f t="shared" si="14"/>
        <v>627.4061024027144</v>
      </c>
      <c r="F46" s="3"/>
      <c r="G46" s="17">
        <v>24.9</v>
      </c>
      <c r="H46" s="6">
        <v>12</v>
      </c>
      <c r="I46" s="7">
        <f t="shared" si="15"/>
        <v>3.408009308309239</v>
      </c>
      <c r="J46" s="8">
        <f t="shared" si="16"/>
        <v>532.9172315589321</v>
      </c>
      <c r="K46" s="18">
        <f t="shared" si="17"/>
        <v>532.9172315589323</v>
      </c>
    </row>
    <row r="47" spans="1:11" ht="13.5">
      <c r="A47" s="17">
        <v>21.15</v>
      </c>
      <c r="B47" s="6">
        <v>13</v>
      </c>
      <c r="C47" s="7">
        <f t="shared" si="12"/>
        <v>4.360302468910139</v>
      </c>
      <c r="D47" s="8">
        <f t="shared" si="13"/>
        <v>579.1440945255825</v>
      </c>
      <c r="E47" s="18">
        <f t="shared" si="14"/>
        <v>579.1440945255825</v>
      </c>
      <c r="F47" s="3"/>
      <c r="G47" s="17">
        <v>24.9</v>
      </c>
      <c r="H47" s="6">
        <v>13</v>
      </c>
      <c r="I47" s="7">
        <f t="shared" si="15"/>
        <v>3.145854746131605</v>
      </c>
      <c r="J47" s="8">
        <f t="shared" si="16"/>
        <v>491.92359836209124</v>
      </c>
      <c r="K47" s="18">
        <f t="shared" si="17"/>
        <v>491.9235983620913</v>
      </c>
    </row>
    <row r="48" spans="1:11" ht="13.5">
      <c r="A48" s="17">
        <v>21.15</v>
      </c>
      <c r="B48" s="6">
        <v>14</v>
      </c>
      <c r="C48" s="7">
        <f t="shared" si="12"/>
        <v>4.048852292559415</v>
      </c>
      <c r="D48" s="8">
        <f t="shared" si="13"/>
        <v>537.7766592023266</v>
      </c>
      <c r="E48" s="18">
        <f t="shared" si="14"/>
        <v>537.7766592023266</v>
      </c>
      <c r="F48" s="3"/>
      <c r="G48" s="17">
        <v>24.9</v>
      </c>
      <c r="H48" s="6">
        <v>14</v>
      </c>
      <c r="I48" s="7">
        <f t="shared" si="15"/>
        <v>2.9211508356936333</v>
      </c>
      <c r="J48" s="8">
        <f t="shared" si="16"/>
        <v>456.78619847908476</v>
      </c>
      <c r="K48" s="18">
        <f t="shared" si="17"/>
        <v>456.78619847908476</v>
      </c>
    </row>
    <row r="49" spans="1:11" ht="13.5">
      <c r="A49" s="17">
        <v>21.15</v>
      </c>
      <c r="B49" s="6">
        <v>15</v>
      </c>
      <c r="C49" s="7">
        <f t="shared" si="12"/>
        <v>3.7789288063887874</v>
      </c>
      <c r="D49" s="8">
        <f t="shared" si="13"/>
        <v>501.92488192217155</v>
      </c>
      <c r="E49" s="18">
        <f t="shared" si="14"/>
        <v>501.92488192217155</v>
      </c>
      <c r="F49" s="3"/>
      <c r="G49" s="17">
        <v>24.9</v>
      </c>
      <c r="H49" s="6">
        <v>15</v>
      </c>
      <c r="I49" s="7">
        <f t="shared" si="15"/>
        <v>2.726407446647391</v>
      </c>
      <c r="J49" s="8">
        <f t="shared" si="16"/>
        <v>426.3337852471457</v>
      </c>
      <c r="K49" s="18">
        <f t="shared" si="17"/>
        <v>426.3337852471458</v>
      </c>
    </row>
    <row r="50" spans="1:11" ht="13.5">
      <c r="A50" s="17">
        <v>21.15</v>
      </c>
      <c r="B50" s="6">
        <v>16</v>
      </c>
      <c r="C50" s="7">
        <f t="shared" si="12"/>
        <v>3.5427457559894884</v>
      </c>
      <c r="D50" s="8">
        <f t="shared" si="13"/>
        <v>470.5545768020358</v>
      </c>
      <c r="E50" s="18">
        <f t="shared" si="14"/>
        <v>470.55457680203585</v>
      </c>
      <c r="F50" s="3"/>
      <c r="G50" s="17">
        <v>24.9</v>
      </c>
      <c r="H50" s="6">
        <v>16</v>
      </c>
      <c r="I50" s="7">
        <f t="shared" si="15"/>
        <v>2.556006981231929</v>
      </c>
      <c r="J50" s="8">
        <f t="shared" si="16"/>
        <v>399.68792366919917</v>
      </c>
      <c r="K50" s="18">
        <f t="shared" si="17"/>
        <v>399.68792366919917</v>
      </c>
    </row>
    <row r="51" spans="1:11" ht="13.5">
      <c r="A51" s="17">
        <v>21.15</v>
      </c>
      <c r="B51" s="6">
        <v>17</v>
      </c>
      <c r="C51" s="7">
        <f t="shared" si="12"/>
        <v>3.334348946813636</v>
      </c>
      <c r="D51" s="8">
        <f t="shared" si="13"/>
        <v>442.8748958136807</v>
      </c>
      <c r="E51" s="18">
        <f t="shared" si="14"/>
        <v>442.8748958136807</v>
      </c>
      <c r="F51" s="3"/>
      <c r="G51" s="17">
        <v>24.9</v>
      </c>
      <c r="H51" s="6">
        <v>17</v>
      </c>
      <c r="I51" s="7">
        <f t="shared" si="15"/>
        <v>2.405653629394757</v>
      </c>
      <c r="J51" s="8">
        <f t="shared" si="16"/>
        <v>376.17686933571684</v>
      </c>
      <c r="K51" s="18">
        <f t="shared" si="17"/>
        <v>376.1768693357169</v>
      </c>
    </row>
    <row r="52" spans="1:11" ht="13.5">
      <c r="A52" s="17">
        <v>21.15</v>
      </c>
      <c r="B52" s="6">
        <v>18</v>
      </c>
      <c r="C52" s="7">
        <f t="shared" si="12"/>
        <v>3.149107338657323</v>
      </c>
      <c r="D52" s="8">
        <f t="shared" si="13"/>
        <v>418.2707349351429</v>
      </c>
      <c r="E52" s="18">
        <f t="shared" si="14"/>
        <v>418.27073493514297</v>
      </c>
      <c r="F52" s="5"/>
      <c r="G52" s="17">
        <v>24.9</v>
      </c>
      <c r="H52" s="6">
        <v>18</v>
      </c>
      <c r="I52" s="7">
        <f t="shared" si="15"/>
        <v>2.2720062055394927</v>
      </c>
      <c r="J52" s="8">
        <f t="shared" si="16"/>
        <v>355.2781543726214</v>
      </c>
      <c r="K52" s="18">
        <f t="shared" si="17"/>
        <v>355.27815437262154</v>
      </c>
    </row>
    <row r="53" spans="1:11" ht="13.5">
      <c r="A53" s="17">
        <v>21.15</v>
      </c>
      <c r="B53" s="6">
        <v>19</v>
      </c>
      <c r="C53" s="7">
        <f t="shared" si="12"/>
        <v>2.983364847149043</v>
      </c>
      <c r="D53" s="8">
        <f t="shared" si="13"/>
        <v>396.25648572803016</v>
      </c>
      <c r="E53" s="18">
        <f t="shared" si="14"/>
        <v>396.25648572803016</v>
      </c>
      <c r="F53" s="3"/>
      <c r="G53" s="17">
        <v>24.9</v>
      </c>
      <c r="H53" s="6">
        <v>19</v>
      </c>
      <c r="I53" s="7">
        <f t="shared" si="15"/>
        <v>2.1524269315637294</v>
      </c>
      <c r="J53" s="8">
        <f t="shared" si="16"/>
        <v>336.57930414248347</v>
      </c>
      <c r="K53" s="18">
        <f t="shared" si="17"/>
        <v>336.57930414248347</v>
      </c>
    </row>
    <row r="54" spans="1:11" ht="13.5">
      <c r="A54" s="17">
        <v>21.15</v>
      </c>
      <c r="B54" s="9">
        <v>20</v>
      </c>
      <c r="C54" s="10">
        <f t="shared" si="12"/>
        <v>2.8341966047915905</v>
      </c>
      <c r="D54" s="11">
        <f t="shared" si="13"/>
        <v>376.44366144162865</v>
      </c>
      <c r="E54" s="19">
        <f t="shared" si="14"/>
        <v>376.44366144162865</v>
      </c>
      <c r="F54" s="3"/>
      <c r="G54" s="17">
        <v>24.9</v>
      </c>
      <c r="H54" s="9">
        <v>20</v>
      </c>
      <c r="I54" s="10">
        <f t="shared" si="15"/>
        <v>2.0448055849855433</v>
      </c>
      <c r="J54" s="11">
        <f t="shared" si="16"/>
        <v>319.7503389353593</v>
      </c>
      <c r="K54" s="19">
        <f t="shared" si="17"/>
        <v>319.75033893535937</v>
      </c>
    </row>
    <row r="55" spans="1:11" ht="13.5">
      <c r="A55" s="17">
        <v>21.15</v>
      </c>
      <c r="B55" s="6">
        <v>21</v>
      </c>
      <c r="C55" s="7">
        <f t="shared" si="12"/>
        <v>2.6992348617062767</v>
      </c>
      <c r="D55" s="8">
        <f t="shared" si="13"/>
        <v>358.5177728015511</v>
      </c>
      <c r="E55" s="18">
        <f t="shared" si="14"/>
        <v>358.5177728015511</v>
      </c>
      <c r="F55" s="3"/>
      <c r="G55" s="17">
        <v>24.9</v>
      </c>
      <c r="H55" s="6">
        <v>21</v>
      </c>
      <c r="I55" s="7">
        <f t="shared" si="15"/>
        <v>1.947433890462422</v>
      </c>
      <c r="J55" s="8">
        <f t="shared" si="16"/>
        <v>304.5241323193898</v>
      </c>
      <c r="K55" s="18">
        <f t="shared" si="17"/>
        <v>304.5241323193898</v>
      </c>
    </row>
    <row r="56" spans="1:11" ht="13.5">
      <c r="A56" s="17">
        <v>21.15</v>
      </c>
      <c r="B56" s="6">
        <v>22</v>
      </c>
      <c r="C56" s="7">
        <f t="shared" si="12"/>
        <v>2.576542367992355</v>
      </c>
      <c r="D56" s="8">
        <f t="shared" si="13"/>
        <v>342.2215104014806</v>
      </c>
      <c r="E56" s="18">
        <f t="shared" si="14"/>
        <v>342.2215104014806</v>
      </c>
      <c r="F56" s="3"/>
      <c r="G56" s="17">
        <v>24.9</v>
      </c>
      <c r="H56" s="6">
        <v>22</v>
      </c>
      <c r="I56" s="7">
        <f t="shared" si="15"/>
        <v>1.8589141681686756</v>
      </c>
      <c r="J56" s="8">
        <f t="shared" si="16"/>
        <v>290.6821263048721</v>
      </c>
      <c r="K56" s="18">
        <f t="shared" si="17"/>
        <v>290.6821263048721</v>
      </c>
    </row>
    <row r="57" spans="1:11" ht="13.5">
      <c r="A57" s="17">
        <v>21.15</v>
      </c>
      <c r="B57" s="6">
        <v>23</v>
      </c>
      <c r="C57" s="7">
        <f t="shared" si="12"/>
        <v>2.464518786775296</v>
      </c>
      <c r="D57" s="8">
        <f t="shared" si="13"/>
        <v>327.3423142970684</v>
      </c>
      <c r="E57" s="18">
        <f t="shared" si="14"/>
        <v>327.34231429706836</v>
      </c>
      <c r="F57" s="3"/>
      <c r="G57" s="17">
        <v>24.9</v>
      </c>
      <c r="H57" s="6">
        <v>23</v>
      </c>
      <c r="I57" s="7">
        <f t="shared" si="15"/>
        <v>1.7780918130309071</v>
      </c>
      <c r="J57" s="8">
        <f t="shared" si="16"/>
        <v>278.043772987269</v>
      </c>
      <c r="K57" s="18">
        <f t="shared" si="17"/>
        <v>278.043772987269</v>
      </c>
    </row>
    <row r="58" spans="1:11" ht="14.25" thickBot="1">
      <c r="A58" s="20">
        <v>21.15</v>
      </c>
      <c r="B58" s="21">
        <v>24</v>
      </c>
      <c r="C58" s="22">
        <f t="shared" si="12"/>
        <v>2.361830503992992</v>
      </c>
      <c r="D58" s="23">
        <f t="shared" si="13"/>
        <v>313.7030512013572</v>
      </c>
      <c r="E58" s="24">
        <f t="shared" si="14"/>
        <v>313.7030512013572</v>
      </c>
      <c r="F58" s="3"/>
      <c r="G58" s="20">
        <v>24.9</v>
      </c>
      <c r="H58" s="21">
        <v>24</v>
      </c>
      <c r="I58" s="22">
        <f t="shared" si="15"/>
        <v>1.7040046541546194</v>
      </c>
      <c r="J58" s="23">
        <f t="shared" si="16"/>
        <v>266.4586157794661</v>
      </c>
      <c r="K58" s="24">
        <f t="shared" si="17"/>
        <v>266.45861577946613</v>
      </c>
    </row>
    <row r="59" ht="14.25" thickBot="1"/>
    <row r="60" spans="1:11" ht="13.5">
      <c r="A60" s="13" t="s">
        <v>0</v>
      </c>
      <c r="B60" s="1" t="s">
        <v>1</v>
      </c>
      <c r="C60" s="14" t="s">
        <v>2</v>
      </c>
      <c r="D60" s="1" t="s">
        <v>4</v>
      </c>
      <c r="E60" s="15" t="s">
        <v>5</v>
      </c>
      <c r="G60" s="13" t="s">
        <v>0</v>
      </c>
      <c r="H60" s="1" t="s">
        <v>1</v>
      </c>
      <c r="I60" s="14" t="s">
        <v>2</v>
      </c>
      <c r="J60" s="1" t="s">
        <v>4</v>
      </c>
      <c r="K60" s="15" t="s">
        <v>5</v>
      </c>
    </row>
    <row r="61" spans="1:11" ht="14.25" thickBot="1">
      <c r="A61" s="25" t="s">
        <v>9</v>
      </c>
      <c r="B61" s="26" t="s">
        <v>8</v>
      </c>
      <c r="C61" s="27" t="s">
        <v>3</v>
      </c>
      <c r="D61" s="26" t="s">
        <v>6</v>
      </c>
      <c r="E61" s="28" t="s">
        <v>6</v>
      </c>
      <c r="G61" s="25" t="s">
        <v>9</v>
      </c>
      <c r="H61" s="26" t="s">
        <v>8</v>
      </c>
      <c r="I61" s="27" t="s">
        <v>3</v>
      </c>
      <c r="J61" s="26" t="s">
        <v>6</v>
      </c>
      <c r="K61" s="28" t="s">
        <v>6</v>
      </c>
    </row>
    <row r="62" spans="1:11" ht="13.5">
      <c r="A62" s="17">
        <v>28.3</v>
      </c>
      <c r="B62" s="6">
        <v>10</v>
      </c>
      <c r="C62" s="7">
        <f>(1/(2*3.14*A62))*(1/(2*3.14*A62))/B62*10^6</f>
        <v>3.1659776267574475</v>
      </c>
      <c r="D62" s="8">
        <f>(1/(2*3.14*A62*B62))*10^6</f>
        <v>562.6702077378407</v>
      </c>
      <c r="E62" s="18">
        <f>2*3.14*A62*C62</f>
        <v>562.6702077378407</v>
      </c>
      <c r="G62" s="17">
        <v>51</v>
      </c>
      <c r="H62" s="6">
        <v>5</v>
      </c>
      <c r="I62" s="7">
        <f>(1/(2*3.14*G62))*(1/(2*3.14*G62))/H62*10^6</f>
        <v>1.9497115121059376</v>
      </c>
      <c r="J62" s="8">
        <f>(1/(2*3.14*G62*H62))*10^6</f>
        <v>624.4536030972898</v>
      </c>
      <c r="K62" s="18">
        <f>2*3.14*G62*I62</f>
        <v>624.4536030972897</v>
      </c>
    </row>
    <row r="63" spans="1:11" ht="13.5">
      <c r="A63" s="17">
        <v>28.3</v>
      </c>
      <c r="B63" s="6">
        <v>11</v>
      </c>
      <c r="C63" s="7">
        <f aca="true" t="shared" si="18" ref="C63:C76">(1/(2*3.14*A63))*(1/(2*3.14*A63))/B63*10^6</f>
        <v>2.878161478870407</v>
      </c>
      <c r="D63" s="8">
        <f aca="true" t="shared" si="19" ref="D63:D76">(1/(2*3.14*A63*B63))*10^6</f>
        <v>511.5183706707642</v>
      </c>
      <c r="E63" s="18">
        <f aca="true" t="shared" si="20" ref="E63:E76">2*3.14*A63*C63</f>
        <v>511.5183706707642</v>
      </c>
      <c r="G63" s="17">
        <v>51</v>
      </c>
      <c r="H63" s="6">
        <v>6</v>
      </c>
      <c r="I63" s="7">
        <f aca="true" t="shared" si="21" ref="I63:I76">(1/(2*3.14*G63))*(1/(2*3.14*G63))/H63*10^6</f>
        <v>1.6247595934216146</v>
      </c>
      <c r="J63" s="8">
        <f aca="true" t="shared" si="22" ref="J63:J76">(1/(2*3.14*G63*H63))*10^6</f>
        <v>520.3780025810748</v>
      </c>
      <c r="K63" s="18">
        <f aca="true" t="shared" si="23" ref="K63:K76">2*3.14*G63*I63</f>
        <v>520.3780025810747</v>
      </c>
    </row>
    <row r="64" spans="1:11" ht="13.5">
      <c r="A64" s="17">
        <v>28.3</v>
      </c>
      <c r="B64" s="6">
        <v>12</v>
      </c>
      <c r="C64" s="7">
        <f t="shared" si="18"/>
        <v>2.6383146889645395</v>
      </c>
      <c r="D64" s="8">
        <f t="shared" si="19"/>
        <v>468.8918397815339</v>
      </c>
      <c r="E64" s="18">
        <f t="shared" si="20"/>
        <v>468.89183978153386</v>
      </c>
      <c r="G64" s="17">
        <v>51</v>
      </c>
      <c r="H64" s="6">
        <v>7</v>
      </c>
      <c r="I64" s="7">
        <f t="shared" si="21"/>
        <v>1.3926510800756697</v>
      </c>
      <c r="J64" s="8">
        <f t="shared" si="22"/>
        <v>446.03828792663563</v>
      </c>
      <c r="K64" s="18">
        <f t="shared" si="23"/>
        <v>446.0382879266355</v>
      </c>
    </row>
    <row r="65" spans="1:11" ht="13.5">
      <c r="A65" s="17">
        <v>28.3</v>
      </c>
      <c r="B65" s="6">
        <v>13</v>
      </c>
      <c r="C65" s="7">
        <f t="shared" si="18"/>
        <v>2.4353674051980367</v>
      </c>
      <c r="D65" s="8">
        <f t="shared" si="19"/>
        <v>432.82323672141587</v>
      </c>
      <c r="E65" s="18">
        <f t="shared" si="20"/>
        <v>432.8232367214159</v>
      </c>
      <c r="G65" s="17">
        <v>51</v>
      </c>
      <c r="H65" s="6">
        <v>8</v>
      </c>
      <c r="I65" s="7">
        <f t="shared" si="21"/>
        <v>1.218569695066211</v>
      </c>
      <c r="J65" s="8">
        <f t="shared" si="22"/>
        <v>390.2835019358061</v>
      </c>
      <c r="K65" s="18">
        <f t="shared" si="23"/>
        <v>390.2835019358061</v>
      </c>
    </row>
    <row r="66" spans="1:11" ht="13.5">
      <c r="A66" s="17">
        <v>28.3</v>
      </c>
      <c r="B66" s="6">
        <v>14</v>
      </c>
      <c r="C66" s="7">
        <f t="shared" si="18"/>
        <v>2.261412590541034</v>
      </c>
      <c r="D66" s="8">
        <f t="shared" si="19"/>
        <v>401.90729124131474</v>
      </c>
      <c r="E66" s="18">
        <f t="shared" si="20"/>
        <v>401.90729124131474</v>
      </c>
      <c r="G66" s="17">
        <v>51</v>
      </c>
      <c r="H66" s="6">
        <v>9</v>
      </c>
      <c r="I66" s="7">
        <f t="shared" si="21"/>
        <v>1.0831730622810765</v>
      </c>
      <c r="J66" s="8">
        <f t="shared" si="22"/>
        <v>346.9186683873832</v>
      </c>
      <c r="K66" s="18">
        <f t="shared" si="23"/>
        <v>346.9186683873832</v>
      </c>
    </row>
    <row r="67" spans="1:11" ht="13.5">
      <c r="A67" s="17">
        <v>28.3</v>
      </c>
      <c r="B67" s="6">
        <v>15</v>
      </c>
      <c r="C67" s="7">
        <f t="shared" si="18"/>
        <v>2.110651751171632</v>
      </c>
      <c r="D67" s="8">
        <f t="shared" si="19"/>
        <v>375.1134718252271</v>
      </c>
      <c r="E67" s="18">
        <f t="shared" si="20"/>
        <v>375.1134718252271</v>
      </c>
      <c r="G67" s="17">
        <v>51</v>
      </c>
      <c r="H67" s="6">
        <v>10</v>
      </c>
      <c r="I67" s="7">
        <f t="shared" si="21"/>
        <v>0.9748557560529688</v>
      </c>
      <c r="J67" s="8">
        <f t="shared" si="22"/>
        <v>312.2268015486449</v>
      </c>
      <c r="K67" s="18">
        <f t="shared" si="23"/>
        <v>312.22680154864486</v>
      </c>
    </row>
    <row r="68" spans="1:11" ht="13.5">
      <c r="A68" s="17">
        <v>28.3</v>
      </c>
      <c r="B68" s="6">
        <v>16</v>
      </c>
      <c r="C68" s="7">
        <f t="shared" si="18"/>
        <v>1.9787360167234047</v>
      </c>
      <c r="D68" s="8">
        <f t="shared" si="19"/>
        <v>351.6688798361504</v>
      </c>
      <c r="E68" s="18">
        <f t="shared" si="20"/>
        <v>351.66887983615044</v>
      </c>
      <c r="G68" s="17">
        <v>51</v>
      </c>
      <c r="H68" s="6">
        <v>11</v>
      </c>
      <c r="I68" s="7">
        <f t="shared" si="21"/>
        <v>0.8862325055026989</v>
      </c>
      <c r="J68" s="8">
        <f t="shared" si="22"/>
        <v>283.84254686240445</v>
      </c>
      <c r="K68" s="18">
        <f t="shared" si="23"/>
        <v>283.84254686240445</v>
      </c>
    </row>
    <row r="69" spans="1:11" ht="13.5">
      <c r="A69" s="17">
        <v>28.3</v>
      </c>
      <c r="B69" s="6">
        <v>17</v>
      </c>
      <c r="C69" s="7">
        <f t="shared" si="18"/>
        <v>1.8623397804455573</v>
      </c>
      <c r="D69" s="8">
        <f t="shared" si="19"/>
        <v>330.9824751399062</v>
      </c>
      <c r="E69" s="18">
        <f t="shared" si="20"/>
        <v>330.9824751399062</v>
      </c>
      <c r="G69" s="17">
        <v>51</v>
      </c>
      <c r="H69" s="6">
        <v>12</v>
      </c>
      <c r="I69" s="7">
        <f t="shared" si="21"/>
        <v>0.8123797967108073</v>
      </c>
      <c r="J69" s="8">
        <f t="shared" si="22"/>
        <v>260.1890012905374</v>
      </c>
      <c r="K69" s="18">
        <f t="shared" si="23"/>
        <v>260.18900129053736</v>
      </c>
    </row>
    <row r="70" spans="1:11" ht="13.5">
      <c r="A70" s="17">
        <v>28.3</v>
      </c>
      <c r="B70" s="6">
        <v>18</v>
      </c>
      <c r="C70" s="7">
        <f t="shared" si="18"/>
        <v>1.758876459309693</v>
      </c>
      <c r="D70" s="8">
        <f t="shared" si="19"/>
        <v>312.5945598543559</v>
      </c>
      <c r="E70" s="18">
        <f t="shared" si="20"/>
        <v>312.5945598543559</v>
      </c>
      <c r="G70" s="17">
        <v>51</v>
      </c>
      <c r="H70" s="6">
        <v>13</v>
      </c>
      <c r="I70" s="7">
        <f t="shared" si="21"/>
        <v>0.7498890431176684</v>
      </c>
      <c r="J70" s="8">
        <f t="shared" si="22"/>
        <v>240.17446272972686</v>
      </c>
      <c r="K70" s="18">
        <f t="shared" si="23"/>
        <v>240.17446272972686</v>
      </c>
    </row>
    <row r="71" spans="1:11" ht="13.5">
      <c r="A71" s="17">
        <v>28.3</v>
      </c>
      <c r="B71" s="6">
        <v>19</v>
      </c>
      <c r="C71" s="7">
        <f t="shared" si="18"/>
        <v>1.666304014082867</v>
      </c>
      <c r="D71" s="8">
        <f t="shared" si="19"/>
        <v>296.14221459886346</v>
      </c>
      <c r="E71" s="18">
        <f t="shared" si="20"/>
        <v>296.1422145988635</v>
      </c>
      <c r="G71" s="17">
        <v>51</v>
      </c>
      <c r="H71" s="6">
        <v>14</v>
      </c>
      <c r="I71" s="7">
        <f t="shared" si="21"/>
        <v>0.6963255400378349</v>
      </c>
      <c r="J71" s="8">
        <f t="shared" si="22"/>
        <v>223.01914396331782</v>
      </c>
      <c r="K71" s="18">
        <f t="shared" si="23"/>
        <v>223.01914396331776</v>
      </c>
    </row>
    <row r="72" spans="1:11" ht="13.5">
      <c r="A72" s="17">
        <v>28.3</v>
      </c>
      <c r="B72" s="9">
        <v>20</v>
      </c>
      <c r="C72" s="10">
        <f t="shared" si="18"/>
        <v>1.5829888133787238</v>
      </c>
      <c r="D72" s="11">
        <f t="shared" si="19"/>
        <v>281.3351038689203</v>
      </c>
      <c r="E72" s="19">
        <f t="shared" si="20"/>
        <v>281.3351038689203</v>
      </c>
      <c r="G72" s="17">
        <v>51</v>
      </c>
      <c r="H72" s="9">
        <v>15</v>
      </c>
      <c r="I72" s="10">
        <f t="shared" si="21"/>
        <v>0.6499038373686459</v>
      </c>
      <c r="J72" s="11">
        <f t="shared" si="22"/>
        <v>208.15120103242992</v>
      </c>
      <c r="K72" s="19">
        <f t="shared" si="23"/>
        <v>208.15120103242992</v>
      </c>
    </row>
    <row r="73" spans="1:11" ht="13.5">
      <c r="A73" s="17">
        <v>28.3</v>
      </c>
      <c r="B73" s="6">
        <v>21</v>
      </c>
      <c r="C73" s="7">
        <f t="shared" si="18"/>
        <v>1.5076083936940226</v>
      </c>
      <c r="D73" s="8">
        <f t="shared" si="19"/>
        <v>267.9381941608765</v>
      </c>
      <c r="E73" s="18">
        <f t="shared" si="20"/>
        <v>267.9381941608765</v>
      </c>
      <c r="G73" s="17">
        <v>51</v>
      </c>
      <c r="H73" s="6">
        <v>16</v>
      </c>
      <c r="I73" s="7">
        <f t="shared" si="21"/>
        <v>0.6092848475331055</v>
      </c>
      <c r="J73" s="8">
        <f t="shared" si="22"/>
        <v>195.14175096790305</v>
      </c>
      <c r="K73" s="18">
        <f t="shared" si="23"/>
        <v>195.14175096790305</v>
      </c>
    </row>
    <row r="74" spans="1:11" ht="13.5">
      <c r="A74" s="17">
        <v>28.3</v>
      </c>
      <c r="B74" s="6">
        <v>22</v>
      </c>
      <c r="C74" s="7">
        <f t="shared" si="18"/>
        <v>1.4390807394352034</v>
      </c>
      <c r="D74" s="8">
        <f t="shared" si="19"/>
        <v>255.7591853353821</v>
      </c>
      <c r="E74" s="18">
        <f t="shared" si="20"/>
        <v>255.7591853353821</v>
      </c>
      <c r="G74" s="17">
        <v>51</v>
      </c>
      <c r="H74" s="6">
        <v>17</v>
      </c>
      <c r="I74" s="7">
        <f t="shared" si="21"/>
        <v>0.5734445623840994</v>
      </c>
      <c r="J74" s="8">
        <f t="shared" si="22"/>
        <v>183.66282444037938</v>
      </c>
      <c r="K74" s="18">
        <f t="shared" si="23"/>
        <v>183.66282444037935</v>
      </c>
    </row>
    <row r="75" spans="1:11" ht="13.5">
      <c r="A75" s="17">
        <v>28.3</v>
      </c>
      <c r="B75" s="6">
        <v>23</v>
      </c>
      <c r="C75" s="7">
        <f t="shared" si="18"/>
        <v>1.3765120116336729</v>
      </c>
      <c r="D75" s="8">
        <f t="shared" si="19"/>
        <v>244.63922075558287</v>
      </c>
      <c r="E75" s="18">
        <f t="shared" si="20"/>
        <v>244.6392207555829</v>
      </c>
      <c r="G75" s="17">
        <v>51</v>
      </c>
      <c r="H75" s="6">
        <v>18</v>
      </c>
      <c r="I75" s="7">
        <f t="shared" si="21"/>
        <v>0.5415865311405382</v>
      </c>
      <c r="J75" s="8">
        <f t="shared" si="22"/>
        <v>173.4593341936916</v>
      </c>
      <c r="K75" s="18">
        <f t="shared" si="23"/>
        <v>173.4593341936916</v>
      </c>
    </row>
    <row r="76" spans="1:11" ht="14.25" thickBot="1">
      <c r="A76" s="20">
        <v>28.3</v>
      </c>
      <c r="B76" s="21">
        <v>24</v>
      </c>
      <c r="C76" s="22">
        <f t="shared" si="18"/>
        <v>1.3191573444822697</v>
      </c>
      <c r="D76" s="23">
        <f t="shared" si="19"/>
        <v>234.44591989076696</v>
      </c>
      <c r="E76" s="24">
        <f t="shared" si="20"/>
        <v>234.44591989076693</v>
      </c>
      <c r="G76" s="20">
        <v>51</v>
      </c>
      <c r="H76" s="21">
        <v>19</v>
      </c>
      <c r="I76" s="22">
        <f t="shared" si="21"/>
        <v>0.5130819768699836</v>
      </c>
      <c r="J76" s="23">
        <f t="shared" si="22"/>
        <v>164.32989555191838</v>
      </c>
      <c r="K76" s="24">
        <f t="shared" si="23"/>
        <v>164.32989555191836</v>
      </c>
    </row>
  </sheetData>
  <sheetProtection/>
  <mergeCells count="3">
    <mergeCell ref="A4:K4"/>
    <mergeCell ref="A1:K1"/>
    <mergeCell ref="D2:K2"/>
  </mergeCells>
  <printOptions/>
  <pageMargins left="0.75" right="0.75" top="1" bottom="1" header="0.512" footer="0.512"/>
  <pageSetup orientation="portrait" paperSize="9" scale="70" r:id="rId1"/>
  <colBreaks count="1" manualBreakCount="1">
    <brk id="11" min="5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Kawabe</cp:lastModifiedBy>
  <cp:lastPrinted>2013-11-13T10:50:09Z</cp:lastPrinted>
  <dcterms:created xsi:type="dcterms:W3CDTF">2013-08-29T07:02:41Z</dcterms:created>
  <dcterms:modified xsi:type="dcterms:W3CDTF">2013-11-13T11:28:58Z</dcterms:modified>
  <cp:category/>
  <cp:version/>
  <cp:contentType/>
  <cp:contentStatus/>
</cp:coreProperties>
</file>